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4955" windowHeight="12270" activeTab="0"/>
  </bookViews>
  <sheets>
    <sheet name="park" sheetId="1" r:id="rId1"/>
  </sheets>
  <definedNames/>
  <calcPr fullCalcOnLoad="1"/>
</workbook>
</file>

<file path=xl/sharedStrings.xml><?xml version="1.0" encoding="utf-8"?>
<sst xmlns="http://schemas.openxmlformats.org/spreadsheetml/2006/main" count="29" uniqueCount="15">
  <si>
    <t>Eladott jegyek száma</t>
  </si>
  <si>
    <t>2 órás</t>
  </si>
  <si>
    <t>5 órás</t>
  </si>
  <si>
    <t>egész napos</t>
  </si>
  <si>
    <t>ÖSSZESEN</t>
  </si>
  <si>
    <t>RÉSZESEDÉS</t>
  </si>
  <si>
    <t>LEGTÖBB</t>
  </si>
  <si>
    <t>Felnőtt</t>
  </si>
  <si>
    <t>Gyerek</t>
  </si>
  <si>
    <t>Nyugdíjas</t>
  </si>
  <si>
    <t>Katona</t>
  </si>
  <si>
    <t>Forgalom</t>
  </si>
  <si>
    <t>Egységárak</t>
  </si>
  <si>
    <t>MEDIÁN</t>
  </si>
  <si>
    <t>SZÓRÁS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</si>
</sst>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&quot;Ft&quot;_-;\-* #,##0.0\ &quot;Ft&quot;_-;_-* &quot;-&quot;??\ &quot;Ft&quot;_-;_-@_-"/>
    <numFmt numFmtId="166" formatCode="_-* #,##0\ &quot;Ft&quot;_-;\-* #,##0\ &quot;Ft&quot;_-;_-* &quot;-&quot;??\ &quot;Ft&quot;_-;_-@_-"/>
    <numFmt numFmtId="167" formatCode="0.0000"/>
    <numFmt numFmtId="168" formatCode="0.000"/>
  </numFmts>
  <fonts count="6">
    <font>
      <sz val="10"/>
      <name val="Arial"/>
      <family val="0"/>
    </font>
    <font>
      <sz val="8"/>
      <name val="Arial"/>
      <family val="0"/>
    </font>
    <font>
      <sz val="10"/>
      <color indexed="55"/>
      <name val="Arial"/>
      <family val="0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ck"/>
      <right style="thin">
        <color indexed="40"/>
      </right>
      <top style="thick"/>
      <bottom style="thin">
        <color indexed="40"/>
      </bottom>
    </border>
    <border>
      <left style="thin">
        <color indexed="40"/>
      </left>
      <right style="thin">
        <color indexed="40"/>
      </right>
      <top style="thick"/>
      <bottom style="thin">
        <color indexed="40"/>
      </bottom>
    </border>
    <border>
      <left style="thin">
        <color indexed="40"/>
      </left>
      <right style="thick"/>
      <top style="thick"/>
      <bottom style="thin">
        <color indexed="40"/>
      </bottom>
    </border>
    <border>
      <left style="thick"/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ck"/>
      <top style="thin">
        <color indexed="40"/>
      </top>
      <bottom style="thin">
        <color indexed="40"/>
      </bottom>
    </border>
    <border>
      <left style="thick"/>
      <right style="thin">
        <color indexed="40"/>
      </right>
      <top style="thin">
        <color indexed="40"/>
      </top>
      <bottom style="thick"/>
    </border>
    <border>
      <left style="thin">
        <color indexed="40"/>
      </left>
      <right style="thin">
        <color indexed="40"/>
      </right>
      <top style="thin">
        <color indexed="40"/>
      </top>
      <bottom style="thick"/>
    </border>
    <border>
      <left style="thin">
        <color indexed="40"/>
      </left>
      <right style="thick"/>
      <top style="thin">
        <color indexed="40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19" applyNumberFormat="1" applyAlignment="1">
      <alignment/>
    </xf>
    <xf numFmtId="44" fontId="0" fillId="0" borderId="0" xfId="17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6" fontId="0" fillId="2" borderId="5" xfId="17" applyNumberFormat="1" applyFill="1" applyBorder="1" applyAlignment="1">
      <alignment/>
    </xf>
    <xf numFmtId="166" fontId="0" fillId="2" borderId="6" xfId="17" applyNumberFormat="1" applyFill="1" applyBorder="1" applyAlignment="1">
      <alignment/>
    </xf>
    <xf numFmtId="0" fontId="0" fillId="2" borderId="7" xfId="0" applyFill="1" applyBorder="1" applyAlignment="1">
      <alignment/>
    </xf>
    <xf numFmtId="166" fontId="0" fillId="2" borderId="8" xfId="17" applyNumberFormat="1" applyFill="1" applyBorder="1" applyAlignment="1">
      <alignment/>
    </xf>
    <xf numFmtId="166" fontId="0" fillId="2" borderId="9" xfId="17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Jegyeladás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park!$B$2</c:f>
              <c:strCache>
                <c:ptCount val="1"/>
                <c:pt idx="0">
                  <c:v>2 órás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park!$A$3:$A$6</c:f>
              <c:strCache/>
            </c:strRef>
          </c:cat>
          <c:val>
            <c:numRef>
              <c:f>park!$B$3:$B$6</c:f>
              <c:numCache/>
            </c:numRef>
          </c:val>
          <c:shape val="box"/>
        </c:ser>
        <c:ser>
          <c:idx val="1"/>
          <c:order val="1"/>
          <c:tx>
            <c:strRef>
              <c:f>park!$D$2</c:f>
              <c:strCache>
                <c:ptCount val="1"/>
                <c:pt idx="0">
                  <c:v>egész napos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park!$A$3:$A$6</c:f>
              <c:strCache/>
            </c:strRef>
          </c:cat>
          <c:val>
            <c:numRef>
              <c:f>park!$D$3:$D$6</c:f>
              <c:numCache/>
            </c:numRef>
          </c:val>
          <c:shape val="box"/>
        </c:ser>
        <c:shape val="box"/>
        <c:axId val="26940270"/>
        <c:axId val="41135839"/>
        <c:axId val="34678232"/>
      </c:bar3DChart>
      <c:catAx>
        <c:axId val="26940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Típus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135839"/>
        <c:crosses val="autoZero"/>
        <c:auto val="1"/>
        <c:lblOffset val="100"/>
        <c:noMultiLvlLbl val="0"/>
      </c:catAx>
      <c:valAx>
        <c:axId val="411358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darab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40270"/>
        <c:crossesAt val="1"/>
        <c:crossBetween val="between"/>
        <c:dispUnits/>
      </c:valAx>
      <c:serAx>
        <c:axId val="3467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13583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0</xdr:rowOff>
    </xdr:from>
    <xdr:to>
      <xdr:col>11</xdr:col>
      <xdr:colOff>28575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3762375"/>
        <a:ext cx="82486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0">
      <selection activeCell="H12" sqref="H12"/>
    </sheetView>
  </sheetViews>
  <sheetFormatPr defaultColWidth="9.140625" defaultRowHeight="12.75"/>
  <cols>
    <col min="2" max="2" width="13.7109375" style="0" bestFit="1" customWidth="1"/>
    <col min="3" max="3" width="14.421875" style="0" customWidth="1"/>
    <col min="4" max="4" width="14.28125" style="0" customWidth="1"/>
    <col min="5" max="5" width="14.8515625" style="0" customWidth="1"/>
    <col min="6" max="6" width="16.57421875" style="0" customWidth="1"/>
    <col min="7" max="7" width="13.00390625" style="0" customWidth="1"/>
  </cols>
  <sheetData>
    <row r="1" spans="1:7" ht="12.75">
      <c r="A1" t="s">
        <v>0</v>
      </c>
      <c r="G1" t="str">
        <f>IF(E10&gt;E11+E12+E13,"€","")</f>
        <v>€</v>
      </c>
    </row>
    <row r="2" spans="2:7" ht="12.7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.75">
      <c r="A3" t="s">
        <v>7</v>
      </c>
      <c r="B3">
        <v>11100</v>
      </c>
      <c r="C3">
        <v>14730</v>
      </c>
      <c r="D3">
        <v>23388</v>
      </c>
      <c r="E3">
        <f>SUM(B3:D3)</f>
        <v>49218</v>
      </c>
      <c r="F3" s="2">
        <f>E3/E$7</f>
        <v>0.36793002915451894</v>
      </c>
      <c r="G3" t="str">
        <f>INDEX(B$2:D$2,MATCH(MAX(B3:D3),B3:D3))</f>
        <v>egész napos</v>
      </c>
    </row>
    <row r="4" spans="1:7" ht="12.75">
      <c r="A4" t="s">
        <v>8</v>
      </c>
      <c r="B4">
        <v>15060</v>
      </c>
      <c r="C4">
        <v>28600</v>
      </c>
      <c r="D4">
        <v>21812</v>
      </c>
      <c r="E4">
        <f>SUM(B4:D4)</f>
        <v>65472</v>
      </c>
      <c r="F4" s="2">
        <f>E4/E$7</f>
        <v>0.48943709351872616</v>
      </c>
      <c r="G4" t="str">
        <f>INDEX(B$2:D$2,MATCH(MAX(B4:D4),B4:D4))</f>
        <v>5 órás</v>
      </c>
    </row>
    <row r="5" spans="1:7" ht="12.75">
      <c r="A5" t="s">
        <v>9</v>
      </c>
      <c r="B5">
        <v>3360</v>
      </c>
      <c r="C5">
        <v>2520</v>
      </c>
      <c r="D5">
        <v>4530</v>
      </c>
      <c r="E5">
        <f>SUM(B5:D5)</f>
        <v>10410</v>
      </c>
      <c r="F5" s="2">
        <f>E5/E$7</f>
        <v>0.07782013904462884</v>
      </c>
      <c r="G5" t="str">
        <f>INDEX(B$2:D$2,MATCH(MAX(B5:D5),B5:D5))</f>
        <v>egész napos</v>
      </c>
    </row>
    <row r="6" spans="1:7" ht="12.75">
      <c r="A6" t="s">
        <v>10</v>
      </c>
      <c r="B6">
        <v>5732</v>
      </c>
      <c r="C6">
        <v>2010</v>
      </c>
      <c r="D6">
        <v>928</v>
      </c>
      <c r="E6">
        <f>SUM(B6:D6)</f>
        <v>8670</v>
      </c>
      <c r="F6" s="2">
        <f>E6/E$7</f>
        <v>0.06481273828212604</v>
      </c>
      <c r="G6" t="str">
        <f>INDEX(B$2:D$2,MATCH(MAX(B6:D6),B6:D6))</f>
        <v>egész napos</v>
      </c>
    </row>
    <row r="7" ht="12.75">
      <c r="E7" s="1">
        <f>SUM(E3:E6)</f>
        <v>133770</v>
      </c>
    </row>
    <row r="8" ht="12.75">
      <c r="A8" t="s">
        <v>11</v>
      </c>
    </row>
    <row r="9" spans="2:4" ht="12.75">
      <c r="B9" t="s">
        <v>1</v>
      </c>
      <c r="C9" t="s">
        <v>2</v>
      </c>
      <c r="D9" t="s">
        <v>3</v>
      </c>
    </row>
    <row r="10" spans="1:5" ht="12.75">
      <c r="A10" t="s">
        <v>7</v>
      </c>
      <c r="B10" s="4">
        <f>B3*B17</f>
        <v>13320000</v>
      </c>
      <c r="C10" s="4">
        <f>C3*C17</f>
        <v>27987000</v>
      </c>
      <c r="D10" s="4">
        <f>D3*D17</f>
        <v>79519200</v>
      </c>
      <c r="E10" s="5">
        <f>SUM(B10:D10)</f>
        <v>120826200</v>
      </c>
    </row>
    <row r="11" spans="1:5" ht="12.75">
      <c r="A11" t="s">
        <v>8</v>
      </c>
      <c r="B11" s="4">
        <f>B4*B18</f>
        <v>9036000</v>
      </c>
      <c r="C11" s="4">
        <f>C4*C18</f>
        <v>22880000</v>
      </c>
      <c r="D11" s="4">
        <f>D4*D18</f>
        <v>39261600</v>
      </c>
      <c r="E11" s="5">
        <f>SUM(B11:D11)</f>
        <v>71177600</v>
      </c>
    </row>
    <row r="12" spans="1:5" ht="12.75">
      <c r="A12" t="s">
        <v>9</v>
      </c>
      <c r="B12" s="4">
        <f aca="true" t="shared" si="0" ref="B12:D13">B5*B19</f>
        <v>2016000</v>
      </c>
      <c r="C12" s="4">
        <f t="shared" si="0"/>
        <v>2016000</v>
      </c>
      <c r="D12" s="4">
        <f t="shared" si="0"/>
        <v>8154000</v>
      </c>
      <c r="E12" s="5">
        <f>SUM(B12:D12)</f>
        <v>12186000</v>
      </c>
    </row>
    <row r="13" spans="1:5" ht="12.75">
      <c r="A13" t="s">
        <v>10</v>
      </c>
      <c r="B13" s="4">
        <f>B6*B20</f>
        <v>5732000</v>
      </c>
      <c r="C13" s="4">
        <f>C6*C20</f>
        <v>3216000</v>
      </c>
      <c r="D13" s="4">
        <f>D6*D20</f>
        <v>2320000</v>
      </c>
      <c r="E13" s="5">
        <f>SUM(B13:D13)</f>
        <v>11268000</v>
      </c>
    </row>
    <row r="15" spans="1:6" ht="13.5" thickBot="1">
      <c r="A15" t="s">
        <v>12</v>
      </c>
      <c r="E15" t="s">
        <v>14</v>
      </c>
      <c r="F15" t="s">
        <v>13</v>
      </c>
    </row>
    <row r="16" spans="1:4" ht="13.5" thickTop="1">
      <c r="A16" s="6"/>
      <c r="B16" s="7" t="s">
        <v>1</v>
      </c>
      <c r="C16" s="7" t="s">
        <v>2</v>
      </c>
      <c r="D16" s="8" t="s">
        <v>3</v>
      </c>
    </row>
    <row r="17" spans="1:6" ht="12.75">
      <c r="A17" s="9" t="s">
        <v>7</v>
      </c>
      <c r="B17" s="10">
        <v>1200</v>
      </c>
      <c r="C17" s="10">
        <v>1900</v>
      </c>
      <c r="D17" s="11">
        <v>3400</v>
      </c>
      <c r="E17" s="3">
        <f>STDEV(B17:D17)</f>
        <v>1123.9810200058241</v>
      </c>
      <c r="F17" s="4">
        <f>MEDIAN(B17:D17)</f>
        <v>1900</v>
      </c>
    </row>
    <row r="18" spans="1:6" ht="12.75">
      <c r="A18" s="9" t="s">
        <v>8</v>
      </c>
      <c r="B18" s="10">
        <v>600</v>
      </c>
      <c r="C18" s="10">
        <v>800</v>
      </c>
      <c r="D18" s="11">
        <v>1800</v>
      </c>
      <c r="E18" s="3">
        <f>STDEV(B18:D18)</f>
        <v>642.9100507328636</v>
      </c>
      <c r="F18" s="4">
        <f>MEDIAN(B18:D18)</f>
        <v>800</v>
      </c>
    </row>
    <row r="19" spans="1:6" ht="12.75">
      <c r="A19" s="9" t="s">
        <v>9</v>
      </c>
      <c r="B19" s="10">
        <v>600</v>
      </c>
      <c r="C19" s="10">
        <v>800</v>
      </c>
      <c r="D19" s="11">
        <v>1800</v>
      </c>
      <c r="E19" s="3">
        <f>STDEV(B19:D19)</f>
        <v>642.9100507328636</v>
      </c>
      <c r="F19" s="4">
        <f>MEDIAN(B19:D19)</f>
        <v>800</v>
      </c>
    </row>
    <row r="20" spans="1:6" ht="13.5" thickBot="1">
      <c r="A20" s="12" t="s">
        <v>10</v>
      </c>
      <c r="B20" s="13">
        <v>1000</v>
      </c>
      <c r="C20" s="13">
        <v>1600</v>
      </c>
      <c r="D20" s="14">
        <v>2500</v>
      </c>
      <c r="E20" s="3">
        <f>STDEV(B20:D20)</f>
        <v>754.983443527075</v>
      </c>
      <c r="F20" s="4">
        <f>MEDIAN(B20:D20)</f>
        <v>1600</v>
      </c>
    </row>
    <row r="21" ht="13.5" thickTop="1">
      <c r="B21" s="4">
        <f>AVERAGE(B17:D20)</f>
        <v>1500</v>
      </c>
    </row>
  </sheetData>
  <printOptions/>
  <pageMargins left="0.75" right="0.75" top="1" bottom="1" header="0.5" footer="0.5"/>
  <pageSetup orientation="portrait" paperSize="9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Valcsákék</cp:lastModifiedBy>
  <dcterms:created xsi:type="dcterms:W3CDTF">2004-09-15T18:19:22Z</dcterms:created>
  <dcterms:modified xsi:type="dcterms:W3CDTF">2004-09-15T18:54:15Z</dcterms:modified>
  <cp:category/>
  <cp:version/>
  <cp:contentType/>
  <cp:contentStatus/>
</cp:coreProperties>
</file>